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RM Banyuraden\Laporan Keuangan PRM Banyuraden\Buku Inventaris (Aset Tetap)\"/>
    </mc:Choice>
  </mc:AlternateContent>
  <xr:revisionPtr revIDLastSave="0" documentId="13_ncr:1_{720BB9E7-C26B-4E80-B914-C690EDEA4C1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KTIVA TETAP" sheetId="23" r:id="rId1"/>
  </sheets>
  <definedNames>
    <definedName name="_xlnm.Print_Area" localSheetId="0">'AKTIVA TETAP'!$A$1:$J$57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7" i="23" l="1"/>
  <c r="H47" i="23"/>
  <c r="G47" i="23"/>
  <c r="F47" i="23"/>
  <c r="F49" i="23" s="1"/>
  <c r="E47" i="23"/>
  <c r="I15" i="23"/>
  <c r="G15" i="23"/>
  <c r="H49" i="23"/>
  <c r="E49" i="23"/>
  <c r="I30" i="23" l="1"/>
  <c r="I22" i="23"/>
  <c r="G44" i="23"/>
  <c r="I44" i="23" s="1"/>
  <c r="G43" i="23"/>
  <c r="I43" i="23" s="1"/>
  <c r="G42" i="23"/>
  <c r="I42" i="23" s="1"/>
  <c r="G41" i="23"/>
  <c r="I41" i="23" s="1"/>
  <c r="G40" i="23"/>
  <c r="I40" i="23" s="1"/>
  <c r="G39" i="23"/>
  <c r="I39" i="23" s="1"/>
  <c r="G38" i="23"/>
  <c r="I38" i="23" s="1"/>
  <c r="G37" i="23"/>
  <c r="I37" i="23" s="1"/>
  <c r="G36" i="23"/>
  <c r="I36" i="23" s="1"/>
  <c r="G35" i="23"/>
  <c r="I35" i="23" s="1"/>
  <c r="G34" i="23"/>
  <c r="I34" i="23" s="1"/>
  <c r="G33" i="23"/>
  <c r="I33" i="23" s="1"/>
  <c r="G32" i="23"/>
  <c r="I32" i="23" s="1"/>
  <c r="G31" i="23"/>
  <c r="I31" i="23" s="1"/>
  <c r="G30" i="23"/>
  <c r="G29" i="23"/>
  <c r="I29" i="23" s="1"/>
  <c r="G28" i="23"/>
  <c r="I28" i="23" s="1"/>
  <c r="G27" i="23"/>
  <c r="I27" i="23" s="1"/>
  <c r="G26" i="23"/>
  <c r="I26" i="23" s="1"/>
  <c r="G25" i="23"/>
  <c r="I25" i="23" s="1"/>
  <c r="G24" i="23"/>
  <c r="I24" i="23" s="1"/>
  <c r="G23" i="23"/>
  <c r="I23" i="23" s="1"/>
  <c r="G22" i="23"/>
  <c r="G21" i="23"/>
  <c r="I21" i="23" s="1"/>
  <c r="G20" i="23"/>
  <c r="I20" i="23" s="1"/>
  <c r="G19" i="23"/>
  <c r="I19" i="23" s="1"/>
  <c r="E13" i="23"/>
  <c r="G13" i="23" s="1"/>
  <c r="I13" i="23" s="1"/>
  <c r="G46" i="23" l="1"/>
  <c r="I46" i="23" s="1"/>
  <c r="G45" i="23"/>
  <c r="I45" i="23" s="1"/>
  <c r="G18" i="23"/>
  <c r="I18" i="23" s="1"/>
  <c r="G17" i="23"/>
  <c r="I17" i="23" s="1"/>
  <c r="G16" i="23"/>
  <c r="I16" i="23" s="1"/>
  <c r="G9" i="23" l="1"/>
  <c r="G49" i="23" s="1"/>
  <c r="I9" i="23" l="1"/>
  <c r="I49" i="23" s="1"/>
  <c r="E72" i="23"/>
</calcChain>
</file>

<file path=xl/sharedStrings.xml><?xml version="1.0" encoding="utf-8"?>
<sst xmlns="http://schemas.openxmlformats.org/spreadsheetml/2006/main" count="103" uniqueCount="65">
  <si>
    <t>PIMPINAN RANTING MUHAMMADIYAH (PRM) BANYURADEN</t>
  </si>
  <si>
    <t>No.</t>
  </si>
  <si>
    <t>MENGETAHUI</t>
  </si>
  <si>
    <t>BENDAHARA PRM,</t>
  </si>
  <si>
    <t>KETUA UMUM PRM.</t>
  </si>
  <si>
    <t>DARMADI, SE. Akt.</t>
  </si>
  <si>
    <t>TAHUN  2026</t>
  </si>
  <si>
    <t>LUSWIKANTORO HARIS, SE.</t>
  </si>
  <si>
    <t>TAHUN PEROLEHAN</t>
  </si>
  <si>
    <t>Penyertaan Modal Al Barokah</t>
  </si>
  <si>
    <t>NAMA AKTIVA TETAP</t>
  </si>
  <si>
    <t>DEPRESIASI s.d Tahun 2025                          ( Rp.)</t>
  </si>
  <si>
    <t>HARGA PEROLEHAN (Rp.)</t>
  </si>
  <si>
    <t>NILAI BUKU TAHUN 2025</t>
  </si>
  <si>
    <t>DEPRESIASI  Tahun 2026                         ( Rp.)</t>
  </si>
  <si>
    <t>NILAI BUKU TAHUN 2026</t>
  </si>
  <si>
    <t>2025</t>
  </si>
  <si>
    <t>BANYURADEN ,  31 Juli 2026</t>
  </si>
  <si>
    <t>I</t>
  </si>
  <si>
    <t>II</t>
  </si>
  <si>
    <t>INVESTASI</t>
  </si>
  <si>
    <t>ASET TETAP</t>
  </si>
  <si>
    <t>Jumlah</t>
  </si>
  <si>
    <t>Volume</t>
  </si>
  <si>
    <t>Tanah Waqaf dalam proses</t>
  </si>
  <si>
    <t>Gedung (GMB)</t>
  </si>
  <si>
    <t>Peralatan dan Mesin</t>
  </si>
  <si>
    <t>3.1. Proyektor</t>
  </si>
  <si>
    <t>2024</t>
  </si>
  <si>
    <t xml:space="preserve">3.2. Kursi </t>
  </si>
  <si>
    <t>3.3 Meja</t>
  </si>
  <si>
    <t>3.4. Kipas Angin</t>
  </si>
  <si>
    <t>3.5. Almari Bufet</t>
  </si>
  <si>
    <t>3.6. Jam Dinding</t>
  </si>
  <si>
    <t>3.8. Gelas</t>
  </si>
  <si>
    <t>3.7. Tangga Aluminium</t>
  </si>
  <si>
    <t>3.9. Spieker Aktif</t>
  </si>
  <si>
    <t>3.10. MIC</t>
  </si>
  <si>
    <t>3.11. Mic Wireless Tangan</t>
  </si>
  <si>
    <t>3.12. Mesin Mic</t>
  </si>
  <si>
    <t>3.15. Mic Kecil</t>
  </si>
  <si>
    <t>3.14. Speaker Aktif Kecil</t>
  </si>
  <si>
    <t>3.14. Mic Clip On</t>
  </si>
  <si>
    <t>3.15. Kotak Infak (Kaca)</t>
  </si>
  <si>
    <t>3.16. Bendera Merah Putih</t>
  </si>
  <si>
    <t>3.17. Taplak</t>
  </si>
  <si>
    <t>3.18. Tiang Bendera</t>
  </si>
  <si>
    <t>3.19. Bendera Muhammadiyah</t>
  </si>
  <si>
    <t>3.20. Bendera Aisyiah</t>
  </si>
  <si>
    <t>3.21. Bendera Pemuda Muhammadiyah</t>
  </si>
  <si>
    <t>3.22. Bendera Nasyiatu Aisyiah</t>
  </si>
  <si>
    <t>3.23. Umbul umbul</t>
  </si>
  <si>
    <t>3.24. Patok</t>
  </si>
  <si>
    <t>3.25. Rontek</t>
  </si>
  <si>
    <t>3.26. Mimbar Podium</t>
  </si>
  <si>
    <t>3.27. Rool Tali</t>
  </si>
  <si>
    <t>3.29. Meja Kamar Kos dan Kasur Kos</t>
  </si>
  <si>
    <t xml:space="preserve">3.30. Meja Rapat (Atas)+ meja bundar </t>
  </si>
  <si>
    <t>Jumlah Peralatan dan Mesin</t>
  </si>
  <si>
    <t>3.31. Belanja 4 AC Atakrib</t>
  </si>
  <si>
    <t>3.28.. Bed Kamar kos</t>
  </si>
  <si>
    <t>DAFTAR INVENTARIS/AKTIVA TETAP DAN DEPRESIASI</t>
  </si>
  <si>
    <t>Kondisi</t>
  </si>
  <si>
    <t>Aktiv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</si>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</sst>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_(* #,##0.00_);_(* \(#,##0.00\);_(* &quot;-&quot;??_);_(@_)"/>
    <numFmt numFmtId="166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rgb="FFFF0000"/>
      <name val="Cambria"/>
      <family val="1"/>
      <scheme val="major"/>
    </font>
    <font>
      <sz val="12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i/>
      <sz val="12"/>
      <color theme="1"/>
      <name val="Cambria"/>
      <family val="1"/>
      <scheme val="major"/>
    </font>
    <font>
      <b/>
      <i/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b/>
      <sz val="12"/>
      <color rgb="FFFF0000"/>
      <name val="Cambria"/>
      <family val="1"/>
      <scheme val="major"/>
    </font>
    <font>
      <b/>
      <u/>
      <sz val="12"/>
      <name val="Cambria"/>
      <family val="1"/>
      <scheme val="major"/>
    </font>
    <font>
      <sz val="12"/>
      <color theme="1"/>
      <name val="Calibri"/>
      <family val="2"/>
      <scheme val="minor"/>
    </font>
    <font>
      <b/>
      <i/>
      <sz val="12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3">
    <xf numFmtId="0" fontId="0" fillId="0" borderId="0" xfId="0"/>
    <xf numFmtId="164" fontId="0" fillId="0" borderId="0" xfId="0" applyNumberFormat="1"/>
    <xf numFmtId="164" fontId="0" fillId="0" borderId="0" xfId="2" applyFont="1"/>
    <xf numFmtId="0" fontId="5" fillId="0" borderId="4" xfId="0" applyFont="1" applyBorder="1" applyAlignment="1">
      <alignment vertical="center" wrapText="1"/>
    </xf>
    <xf numFmtId="166" fontId="5" fillId="0" borderId="1" xfId="1" applyNumberFormat="1" applyFont="1" applyBorder="1" applyAlignment="1">
      <alignment vertical="center"/>
    </xf>
    <xf numFmtId="166" fontId="5" fillId="0" borderId="4" xfId="1" applyNumberFormat="1" applyFont="1" applyBorder="1" applyAlignment="1">
      <alignment vertical="center"/>
    </xf>
    <xf numFmtId="166" fontId="6" fillId="0" borderId="0" xfId="1" applyNumberFormat="1" applyFont="1" applyBorder="1"/>
    <xf numFmtId="0" fontId="7" fillId="0" borderId="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1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8" fillId="0" borderId="4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166" fontId="8" fillId="0" borderId="4" xfId="1" applyNumberFormat="1" applyFont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1" xfId="0" quotePrefix="1" applyFont="1" applyBorder="1" applyAlignment="1">
      <alignment horizontal="right" vertical="center"/>
    </xf>
    <xf numFmtId="166" fontId="3" fillId="0" borderId="4" xfId="1" applyNumberFormat="1" applyFont="1" applyBorder="1" applyAlignment="1">
      <alignment vertical="center"/>
    </xf>
    <xf numFmtId="3" fontId="10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20" fontId="8" fillId="0" borderId="4" xfId="0" quotePrefix="1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vertical="center" wrapText="1"/>
    </xf>
    <xf numFmtId="0" fontId="5" fillId="0" borderId="1" xfId="0" quotePrefix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166" fontId="8" fillId="0" borderId="1" xfId="1" applyNumberFormat="1" applyFont="1" applyBorder="1" applyAlignment="1">
      <alignment vertical="center"/>
    </xf>
    <xf numFmtId="0" fontId="5" fillId="0" borderId="0" xfId="0" applyFont="1" applyAlignment="1">
      <alignment horizontal="center"/>
    </xf>
    <xf numFmtId="0" fontId="8" fillId="0" borderId="0" xfId="0" applyFont="1"/>
    <xf numFmtId="166" fontId="8" fillId="0" borderId="0" xfId="1" applyNumberFormat="1" applyFont="1" applyBorder="1"/>
    <xf numFmtId="0" fontId="4" fillId="0" borderId="0" xfId="0" applyFont="1" applyAlignment="1">
      <alignment horizontal="center"/>
    </xf>
    <xf numFmtId="0" fontId="11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166" fontId="3" fillId="0" borderId="0" xfId="1" applyNumberFormat="1" applyFont="1" applyBorder="1" applyAlignment="1">
      <alignment vertical="center"/>
    </xf>
    <xf numFmtId="166" fontId="6" fillId="0" borderId="0" xfId="1" applyNumberFormat="1" applyFont="1"/>
    <xf numFmtId="0" fontId="6" fillId="0" borderId="0" xfId="0" applyFont="1" applyAlignment="1">
      <alignment horizontal="center"/>
    </xf>
    <xf numFmtId="0" fontId="12" fillId="0" borderId="0" xfId="2" applyNumberFormat="1" applyFont="1" applyAlignment="1">
      <alignment horizontal="left"/>
    </xf>
    <xf numFmtId="0" fontId="6" fillId="0" borderId="0" xfId="2" applyNumberFormat="1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6" fontId="13" fillId="0" borderId="1" xfId="1" applyNumberFormat="1" applyFont="1" applyFill="1" applyBorder="1" applyAlignment="1">
      <alignment vertical="center"/>
    </xf>
    <xf numFmtId="20" fontId="5" fillId="0" borderId="4" xfId="0" applyNumberFormat="1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166" fontId="14" fillId="0" borderId="4" xfId="1" applyNumberFormat="1" applyFont="1" applyBorder="1" applyAlignment="1">
      <alignment vertical="center"/>
    </xf>
    <xf numFmtId="0" fontId="7" fillId="0" borderId="4" xfId="1" applyNumberFormat="1" applyFont="1" applyBorder="1" applyAlignment="1">
      <alignment horizontal="center"/>
    </xf>
    <xf numFmtId="3" fontId="9" fillId="0" borderId="4" xfId="1" applyNumberFormat="1" applyFont="1" applyBorder="1" applyAlignment="1">
      <alignment vertical="center"/>
    </xf>
    <xf numFmtId="3" fontId="10" fillId="0" borderId="4" xfId="1" applyNumberFormat="1" applyFont="1" applyBorder="1" applyAlignment="1">
      <alignment vertical="center"/>
    </xf>
    <xf numFmtId="0" fontId="3" fillId="0" borderId="1" xfId="0" applyFont="1" applyBorder="1"/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6" fontId="6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66" fontId="7" fillId="0" borderId="3" xfId="1" applyNumberFormat="1" applyFont="1" applyBorder="1" applyAlignment="1">
      <alignment horizontal="center" vertical="center" wrapText="1"/>
    </xf>
    <xf numFmtId="166" fontId="7" fillId="0" borderId="5" xfId="1" applyNumberFormat="1" applyFont="1" applyBorder="1" applyAlignment="1">
      <alignment horizontal="center" vertical="center" wrapText="1"/>
    </xf>
    <xf numFmtId="166" fontId="7" fillId="0" borderId="2" xfId="1" applyNumberFormat="1" applyFont="1" applyBorder="1" applyAlignment="1">
      <alignment horizontal="center" vertical="center" wrapText="1"/>
    </xf>
    <xf numFmtId="166" fontId="7" fillId="0" borderId="6" xfId="1" applyNumberFormat="1" applyFont="1" applyBorder="1" applyAlignment="1">
      <alignment horizontal="center" vertical="center" wrapText="1"/>
    </xf>
    <xf numFmtId="166" fontId="7" fillId="0" borderId="7" xfId="1" applyNumberFormat="1" applyFont="1" applyBorder="1" applyAlignment="1">
      <alignment horizontal="center" vertical="center" wrapText="1"/>
    </xf>
    <xf numFmtId="166" fontId="7" fillId="0" borderId="8" xfId="1" applyNumberFormat="1" applyFont="1" applyBorder="1" applyAlignment="1">
      <alignment horizontal="center" vertical="center" wrapText="1"/>
    </xf>
  </cellXfs>
  <cellStyles count="3">
    <cellStyle name="Koma" xfId="1" builtinId="3"/>
    <cellStyle name="Ko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4E5FF-3AD6-4AA2-B51F-A64B82F67388}">
  <dimension ref="A1:J72"/>
  <sheetViews>
    <sheetView tabSelected="1" workbookViewId="0">
      <selection activeCell="A15" sqref="A15"/>
    </sheetView>
  </sheetViews>
  <sheetFormatPr defaultRowHeight="14.5" x14ac:dyDescent="0.35"/>
  <cols>
    <col min="1" max="1" width="5.1796875" customWidth="1"/>
    <col min="2" max="2" width="39.7265625" customWidth="1"/>
    <col min="3" max="3" width="9.6328125" customWidth="1"/>
    <col min="4" max="4" width="11.1796875" customWidth="1"/>
    <col min="5" max="5" width="19.08984375" customWidth="1"/>
    <col min="6" max="6" width="13.54296875" customWidth="1"/>
    <col min="7" max="7" width="18.36328125" customWidth="1"/>
    <col min="8" max="8" width="13.54296875" customWidth="1"/>
    <col min="9" max="9" width="18.36328125" customWidth="1"/>
    <col min="10" max="10" width="10.90625" customWidth="1"/>
  </cols>
  <sheetData>
    <row r="1" spans="1:10" ht="17.5" x14ac:dyDescent="0.35">
      <c r="A1" s="57" t="s">
        <v>61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17.5" x14ac:dyDescent="0.35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</row>
    <row r="3" spans="1:10" ht="17.5" x14ac:dyDescent="0.35">
      <c r="A3" s="58" t="s">
        <v>6</v>
      </c>
      <c r="B3" s="58"/>
      <c r="C3" s="58"/>
      <c r="D3" s="58"/>
      <c r="E3" s="58"/>
      <c r="F3" s="58"/>
      <c r="G3" s="58"/>
      <c r="H3" s="58"/>
      <c r="I3" s="58"/>
      <c r="J3" s="58"/>
    </row>
    <row r="4" spans="1:10" ht="28" customHeight="1" x14ac:dyDescent="0.35">
      <c r="A4" s="54" t="s">
        <v>1</v>
      </c>
      <c r="B4" s="61" t="s">
        <v>10</v>
      </c>
      <c r="C4" s="42"/>
      <c r="D4" s="64" t="s">
        <v>8</v>
      </c>
      <c r="E4" s="67" t="s">
        <v>12</v>
      </c>
      <c r="F4" s="67" t="s">
        <v>11</v>
      </c>
      <c r="G4" s="67" t="s">
        <v>13</v>
      </c>
      <c r="H4" s="67" t="s">
        <v>14</v>
      </c>
      <c r="I4" s="70" t="s">
        <v>15</v>
      </c>
      <c r="J4" s="54" t="s">
        <v>62</v>
      </c>
    </row>
    <row r="5" spans="1:10" ht="15" x14ac:dyDescent="0.35">
      <c r="A5" s="55"/>
      <c r="B5" s="62"/>
      <c r="C5" s="43" t="s">
        <v>23</v>
      </c>
      <c r="D5" s="65"/>
      <c r="E5" s="68"/>
      <c r="F5" s="68"/>
      <c r="G5" s="68"/>
      <c r="H5" s="68"/>
      <c r="I5" s="71"/>
      <c r="J5" s="55"/>
    </row>
    <row r="6" spans="1:10" ht="15" x14ac:dyDescent="0.35">
      <c r="A6" s="56"/>
      <c r="B6" s="63"/>
      <c r="C6" s="44"/>
      <c r="D6" s="66"/>
      <c r="E6" s="69"/>
      <c r="F6" s="69"/>
      <c r="G6" s="69"/>
      <c r="H6" s="69"/>
      <c r="I6" s="72"/>
      <c r="J6" s="56"/>
    </row>
    <row r="7" spans="1:10" ht="15.5" x14ac:dyDescent="0.35">
      <c r="A7" s="7">
        <v>1</v>
      </c>
      <c r="B7" s="8">
        <v>2</v>
      </c>
      <c r="C7" s="8"/>
      <c r="D7" s="7">
        <v>3</v>
      </c>
      <c r="E7" s="9">
        <v>4</v>
      </c>
      <c r="F7" s="9">
        <v>5</v>
      </c>
      <c r="G7" s="9">
        <v>6</v>
      </c>
      <c r="H7" s="9">
        <v>7</v>
      </c>
      <c r="I7" s="50">
        <v>8</v>
      </c>
      <c r="J7" s="53"/>
    </row>
    <row r="8" spans="1:10" ht="15.5" x14ac:dyDescent="0.35">
      <c r="A8" s="41" t="s">
        <v>18</v>
      </c>
      <c r="B8" s="12" t="s">
        <v>20</v>
      </c>
      <c r="C8" s="12"/>
      <c r="D8" s="13"/>
      <c r="E8" s="14"/>
      <c r="F8" s="15"/>
      <c r="G8" s="15"/>
      <c r="H8" s="15"/>
      <c r="I8" s="51"/>
      <c r="J8" s="53"/>
    </row>
    <row r="9" spans="1:10" ht="15.5" x14ac:dyDescent="0.35">
      <c r="A9" s="41"/>
      <c r="B9" s="16" t="s">
        <v>9</v>
      </c>
      <c r="C9" s="16"/>
      <c r="D9" s="17" t="s">
        <v>16</v>
      </c>
      <c r="E9" s="18">
        <v>2000000</v>
      </c>
      <c r="F9" s="19">
        <v>0</v>
      </c>
      <c r="G9" s="19">
        <f>+E9-F9</f>
        <v>2000000</v>
      </c>
      <c r="H9" s="19">
        <v>0</v>
      </c>
      <c r="I9" s="52">
        <f>+G9-H9</f>
        <v>2000000</v>
      </c>
      <c r="J9" s="53" t="s">
        <v>63</v>
      </c>
    </row>
    <row r="10" spans="1:10" ht="15.5" x14ac:dyDescent="0.35">
      <c r="A10" s="41"/>
      <c r="B10" s="16"/>
      <c r="C10" s="20"/>
      <c r="D10" s="11"/>
      <c r="E10" s="18"/>
      <c r="F10" s="19"/>
      <c r="G10" s="19"/>
      <c r="H10" s="19"/>
      <c r="I10" s="52"/>
      <c r="J10" s="53"/>
    </row>
    <row r="11" spans="1:10" ht="15.5" x14ac:dyDescent="0.35">
      <c r="A11" s="41" t="s">
        <v>19</v>
      </c>
      <c r="B11" s="21" t="s">
        <v>21</v>
      </c>
      <c r="C11" s="21"/>
      <c r="D11" s="11"/>
      <c r="E11" s="18"/>
      <c r="F11" s="19"/>
      <c r="G11" s="19"/>
      <c r="H11" s="19"/>
      <c r="I11" s="52"/>
      <c r="J11" s="53"/>
    </row>
    <row r="12" spans="1:10" ht="15.5" x14ac:dyDescent="0.35">
      <c r="A12" s="10">
        <v>1</v>
      </c>
      <c r="B12" s="16" t="s">
        <v>24</v>
      </c>
      <c r="C12" s="20"/>
      <c r="D12" s="17" t="s">
        <v>16</v>
      </c>
      <c r="E12" s="18">
        <v>0</v>
      </c>
      <c r="F12" s="19">
        <v>0</v>
      </c>
      <c r="G12" s="19">
        <v>0</v>
      </c>
      <c r="H12" s="19">
        <v>0</v>
      </c>
      <c r="I12" s="52">
        <v>0</v>
      </c>
      <c r="J12" s="53"/>
    </row>
    <row r="13" spans="1:10" ht="15.5" x14ac:dyDescent="0.35">
      <c r="A13" s="10">
        <v>2</v>
      </c>
      <c r="B13" s="22" t="s">
        <v>25</v>
      </c>
      <c r="C13" s="22">
        <v>1</v>
      </c>
      <c r="D13" s="11">
        <v>2026</v>
      </c>
      <c r="E13" s="45">
        <f>1458702776-69469500</f>
        <v>1389233276</v>
      </c>
      <c r="F13" s="19">
        <v>0</v>
      </c>
      <c r="G13" s="19">
        <f>+E13-F13</f>
        <v>1389233276</v>
      </c>
      <c r="H13" s="19"/>
      <c r="I13" s="52">
        <f>+G13-H13</f>
        <v>1389233276</v>
      </c>
      <c r="J13" s="53" t="s">
        <v>64</v>
      </c>
    </row>
    <row r="14" spans="1:10" ht="15.5" x14ac:dyDescent="0.35">
      <c r="A14" s="10">
        <v>3</v>
      </c>
      <c r="B14" s="16" t="s">
        <v>26</v>
      </c>
      <c r="C14" s="16"/>
      <c r="D14" s="11"/>
      <c r="E14" s="18"/>
      <c r="F14" s="19"/>
      <c r="G14" s="19"/>
      <c r="H14" s="19"/>
      <c r="I14" s="52"/>
      <c r="J14" s="53"/>
    </row>
    <row r="15" spans="1:10" ht="15.5" x14ac:dyDescent="0.35">
      <c r="A15" s="10">
        <v>4</v>
      </c>
      <c r="B15" s="16" t="s">
        <v>27</v>
      </c>
      <c r="C15" s="16">
        <v>1</v>
      </c>
      <c r="D15" s="23" t="s">
        <v>28</v>
      </c>
      <c r="E15" s="18">
        <v>8194000</v>
      </c>
      <c r="F15" s="19"/>
      <c r="G15" s="19">
        <f t="shared" ref="G15:G46" si="0">+E15-F15</f>
        <v>8194000</v>
      </c>
      <c r="H15" s="19"/>
      <c r="I15" s="52">
        <f t="shared" ref="I15:I46" si="1">+G15-H15</f>
        <v>8194000</v>
      </c>
      <c r="J15" s="53" t="s">
        <v>64</v>
      </c>
    </row>
    <row r="16" spans="1:10" ht="15.5" x14ac:dyDescent="0.35">
      <c r="A16" s="10">
        <v>5</v>
      </c>
      <c r="B16" s="3" t="s">
        <v>29</v>
      </c>
      <c r="C16" s="3">
        <v>200</v>
      </c>
      <c r="D16" s="23" t="s">
        <v>16</v>
      </c>
      <c r="E16" s="4">
        <v>24000000</v>
      </c>
      <c r="F16" s="19"/>
      <c r="G16" s="19">
        <f t="shared" si="0"/>
        <v>24000000</v>
      </c>
      <c r="H16" s="19"/>
      <c r="I16" s="52">
        <f t="shared" si="1"/>
        <v>24000000</v>
      </c>
      <c r="J16" s="53" t="s">
        <v>64</v>
      </c>
    </row>
    <row r="17" spans="1:10" ht="15.5" x14ac:dyDescent="0.35">
      <c r="A17" s="10">
        <v>6</v>
      </c>
      <c r="B17" s="3" t="s">
        <v>30</v>
      </c>
      <c r="C17" s="3">
        <v>10</v>
      </c>
      <c r="D17" s="23" t="s">
        <v>16</v>
      </c>
      <c r="E17" s="4">
        <v>2000000</v>
      </c>
      <c r="F17" s="19"/>
      <c r="G17" s="19">
        <f t="shared" si="0"/>
        <v>2000000</v>
      </c>
      <c r="H17" s="19"/>
      <c r="I17" s="52">
        <f t="shared" si="1"/>
        <v>2000000</v>
      </c>
      <c r="J17" s="53" t="s">
        <v>64</v>
      </c>
    </row>
    <row r="18" spans="1:10" ht="15.5" x14ac:dyDescent="0.35">
      <c r="A18" s="10">
        <v>7</v>
      </c>
      <c r="B18" s="3" t="s">
        <v>31</v>
      </c>
      <c r="C18" s="3">
        <v>4</v>
      </c>
      <c r="D18" s="23" t="s">
        <v>16</v>
      </c>
      <c r="E18" s="5">
        <v>2403000</v>
      </c>
      <c r="F18" s="19"/>
      <c r="G18" s="19">
        <f t="shared" si="0"/>
        <v>2403000</v>
      </c>
      <c r="H18" s="19"/>
      <c r="I18" s="52">
        <f t="shared" si="1"/>
        <v>2403000</v>
      </c>
      <c r="J18" s="53" t="s">
        <v>64</v>
      </c>
    </row>
    <row r="19" spans="1:10" ht="15.5" x14ac:dyDescent="0.35">
      <c r="A19" s="10">
        <v>8</v>
      </c>
      <c r="B19" s="46" t="s">
        <v>32</v>
      </c>
      <c r="C19" s="3">
        <v>1</v>
      </c>
      <c r="D19" s="23" t="s">
        <v>16</v>
      </c>
      <c r="E19" s="5">
        <v>1000000</v>
      </c>
      <c r="F19" s="19"/>
      <c r="G19" s="19">
        <f t="shared" si="0"/>
        <v>1000000</v>
      </c>
      <c r="H19" s="19"/>
      <c r="I19" s="52">
        <f t="shared" si="1"/>
        <v>1000000</v>
      </c>
      <c r="J19" s="53" t="s">
        <v>64</v>
      </c>
    </row>
    <row r="20" spans="1:10" ht="15.5" x14ac:dyDescent="0.35">
      <c r="A20" s="10">
        <v>9</v>
      </c>
      <c r="B20" s="3" t="s">
        <v>33</v>
      </c>
      <c r="C20" s="3">
        <v>1</v>
      </c>
      <c r="D20" s="23" t="s">
        <v>16</v>
      </c>
      <c r="E20" s="5">
        <v>300000</v>
      </c>
      <c r="F20" s="19"/>
      <c r="G20" s="19">
        <f t="shared" si="0"/>
        <v>300000</v>
      </c>
      <c r="H20" s="19"/>
      <c r="I20" s="52">
        <f t="shared" si="1"/>
        <v>300000</v>
      </c>
      <c r="J20" s="53" t="s">
        <v>64</v>
      </c>
    </row>
    <row r="21" spans="1:10" ht="15.5" x14ac:dyDescent="0.35">
      <c r="A21" s="10">
        <v>10</v>
      </c>
      <c r="B21" s="3" t="s">
        <v>35</v>
      </c>
      <c r="C21" s="3">
        <v>1</v>
      </c>
      <c r="D21" s="23">
        <v>2025</v>
      </c>
      <c r="E21" s="5">
        <v>750000</v>
      </c>
      <c r="F21" s="19"/>
      <c r="G21" s="19">
        <f t="shared" si="0"/>
        <v>750000</v>
      </c>
      <c r="H21" s="19"/>
      <c r="I21" s="52">
        <f t="shared" si="1"/>
        <v>750000</v>
      </c>
      <c r="J21" s="53" t="s">
        <v>64</v>
      </c>
    </row>
    <row r="22" spans="1:10" ht="15.5" x14ac:dyDescent="0.35">
      <c r="A22" s="10">
        <v>11</v>
      </c>
      <c r="B22" s="3" t="s">
        <v>34</v>
      </c>
      <c r="C22" s="3">
        <v>100</v>
      </c>
      <c r="D22" s="23">
        <v>2025</v>
      </c>
      <c r="E22" s="5">
        <v>250000</v>
      </c>
      <c r="F22" s="19"/>
      <c r="G22" s="19">
        <f t="shared" si="0"/>
        <v>250000</v>
      </c>
      <c r="H22" s="19"/>
      <c r="I22" s="52">
        <f t="shared" si="1"/>
        <v>250000</v>
      </c>
      <c r="J22" s="53" t="s">
        <v>64</v>
      </c>
    </row>
    <row r="23" spans="1:10" ht="15.5" x14ac:dyDescent="0.35">
      <c r="A23" s="10">
        <v>12</v>
      </c>
      <c r="B23" s="3" t="s">
        <v>36</v>
      </c>
      <c r="C23" s="3">
        <v>1</v>
      </c>
      <c r="D23" s="23">
        <v>2025</v>
      </c>
      <c r="E23" s="5">
        <v>3500000</v>
      </c>
      <c r="F23" s="19"/>
      <c r="G23" s="19">
        <f t="shared" si="0"/>
        <v>3500000</v>
      </c>
      <c r="H23" s="19"/>
      <c r="I23" s="52">
        <f t="shared" si="1"/>
        <v>3500000</v>
      </c>
      <c r="J23" s="53" t="s">
        <v>64</v>
      </c>
    </row>
    <row r="24" spans="1:10" ht="15.5" x14ac:dyDescent="0.35">
      <c r="A24" s="10">
        <v>13</v>
      </c>
      <c r="B24" s="3" t="s">
        <v>37</v>
      </c>
      <c r="C24" s="3">
        <v>2</v>
      </c>
      <c r="D24" s="23">
        <v>2025</v>
      </c>
      <c r="E24" s="5">
        <v>800000</v>
      </c>
      <c r="F24" s="19"/>
      <c r="G24" s="19">
        <f t="shared" si="0"/>
        <v>800000</v>
      </c>
      <c r="H24" s="19"/>
      <c r="I24" s="52">
        <f t="shared" si="1"/>
        <v>800000</v>
      </c>
      <c r="J24" s="53" t="s">
        <v>64</v>
      </c>
    </row>
    <row r="25" spans="1:10" ht="15.5" x14ac:dyDescent="0.35">
      <c r="A25" s="10">
        <v>14</v>
      </c>
      <c r="B25" s="3" t="s">
        <v>38</v>
      </c>
      <c r="C25" s="3">
        <v>1</v>
      </c>
      <c r="D25" s="23">
        <v>2025</v>
      </c>
      <c r="E25" s="5">
        <v>400000</v>
      </c>
      <c r="F25" s="19"/>
      <c r="G25" s="19">
        <f t="shared" si="0"/>
        <v>400000</v>
      </c>
      <c r="H25" s="19"/>
      <c r="I25" s="52">
        <f t="shared" si="1"/>
        <v>400000</v>
      </c>
      <c r="J25" s="53" t="s">
        <v>64</v>
      </c>
    </row>
    <row r="26" spans="1:10" ht="15.5" x14ac:dyDescent="0.35">
      <c r="A26" s="10">
        <v>15</v>
      </c>
      <c r="B26" s="3" t="s">
        <v>39</v>
      </c>
      <c r="C26" s="3">
        <v>1</v>
      </c>
      <c r="D26" s="23">
        <v>2025</v>
      </c>
      <c r="E26" s="5">
        <v>500000</v>
      </c>
      <c r="F26" s="19"/>
      <c r="G26" s="19">
        <f t="shared" si="0"/>
        <v>500000</v>
      </c>
      <c r="H26" s="19"/>
      <c r="I26" s="52">
        <f t="shared" si="1"/>
        <v>500000</v>
      </c>
      <c r="J26" s="53" t="s">
        <v>64</v>
      </c>
    </row>
    <row r="27" spans="1:10" ht="15.5" x14ac:dyDescent="0.35">
      <c r="A27" s="10">
        <v>16</v>
      </c>
      <c r="B27" s="3" t="s">
        <v>42</v>
      </c>
      <c r="C27" s="3">
        <v>1</v>
      </c>
      <c r="D27" s="23">
        <v>2025</v>
      </c>
      <c r="E27" s="5">
        <v>300000</v>
      </c>
      <c r="F27" s="19"/>
      <c r="G27" s="19">
        <f t="shared" si="0"/>
        <v>300000</v>
      </c>
      <c r="H27" s="19"/>
      <c r="I27" s="52">
        <f t="shared" si="1"/>
        <v>300000</v>
      </c>
      <c r="J27" s="53" t="s">
        <v>64</v>
      </c>
    </row>
    <row r="28" spans="1:10" ht="15.5" x14ac:dyDescent="0.35">
      <c r="A28" s="10">
        <v>17</v>
      </c>
      <c r="B28" s="3" t="s">
        <v>40</v>
      </c>
      <c r="C28" s="3">
        <v>1</v>
      </c>
      <c r="D28" s="23">
        <v>2025</v>
      </c>
      <c r="E28" s="5">
        <v>200000</v>
      </c>
      <c r="F28" s="19"/>
      <c r="G28" s="19">
        <f t="shared" si="0"/>
        <v>200000</v>
      </c>
      <c r="H28" s="19"/>
      <c r="I28" s="52">
        <f t="shared" si="1"/>
        <v>200000</v>
      </c>
      <c r="J28" s="53" t="s">
        <v>64</v>
      </c>
    </row>
    <row r="29" spans="1:10" ht="15.5" x14ac:dyDescent="0.35">
      <c r="A29" s="10">
        <v>18</v>
      </c>
      <c r="B29" s="3" t="s">
        <v>41</v>
      </c>
      <c r="C29" s="3">
        <v>1</v>
      </c>
      <c r="D29" s="23">
        <v>2025</v>
      </c>
      <c r="E29" s="5">
        <v>2000000</v>
      </c>
      <c r="F29" s="19"/>
      <c r="G29" s="19">
        <f t="shared" si="0"/>
        <v>2000000</v>
      </c>
      <c r="H29" s="19"/>
      <c r="I29" s="52">
        <f t="shared" si="1"/>
        <v>2000000</v>
      </c>
      <c r="J29" s="53" t="s">
        <v>64</v>
      </c>
    </row>
    <row r="30" spans="1:10" ht="15.5" x14ac:dyDescent="0.35">
      <c r="A30" s="10">
        <v>19</v>
      </c>
      <c r="B30" s="3" t="s">
        <v>43</v>
      </c>
      <c r="C30" s="3">
        <v>2</v>
      </c>
      <c r="D30" s="23">
        <v>2025</v>
      </c>
      <c r="E30" s="5">
        <v>1500000</v>
      </c>
      <c r="F30" s="19"/>
      <c r="G30" s="19">
        <f t="shared" si="0"/>
        <v>1500000</v>
      </c>
      <c r="H30" s="19"/>
      <c r="I30" s="52">
        <f t="shared" si="1"/>
        <v>1500000</v>
      </c>
      <c r="J30" s="53" t="s">
        <v>64</v>
      </c>
    </row>
    <row r="31" spans="1:10" ht="15.5" x14ac:dyDescent="0.35">
      <c r="A31" s="10">
        <v>20</v>
      </c>
      <c r="B31" s="3" t="s">
        <v>44</v>
      </c>
      <c r="C31" s="3">
        <v>2</v>
      </c>
      <c r="D31" s="23">
        <v>2025</v>
      </c>
      <c r="E31" s="5">
        <v>200000</v>
      </c>
      <c r="F31" s="19"/>
      <c r="G31" s="19">
        <f t="shared" si="0"/>
        <v>200000</v>
      </c>
      <c r="H31" s="19"/>
      <c r="I31" s="52">
        <f t="shared" si="1"/>
        <v>200000</v>
      </c>
      <c r="J31" s="53" t="s">
        <v>64</v>
      </c>
    </row>
    <row r="32" spans="1:10" ht="15.5" x14ac:dyDescent="0.35">
      <c r="A32" s="10">
        <v>21</v>
      </c>
      <c r="B32" s="3" t="s">
        <v>45</v>
      </c>
      <c r="C32" s="3">
        <v>10</v>
      </c>
      <c r="D32" s="23">
        <v>2025</v>
      </c>
      <c r="E32" s="5">
        <v>500000</v>
      </c>
      <c r="F32" s="19"/>
      <c r="G32" s="19">
        <f t="shared" si="0"/>
        <v>500000</v>
      </c>
      <c r="H32" s="19"/>
      <c r="I32" s="52">
        <f t="shared" si="1"/>
        <v>500000</v>
      </c>
      <c r="J32" s="53" t="s">
        <v>64</v>
      </c>
    </row>
    <row r="33" spans="1:10" ht="15.5" x14ac:dyDescent="0.35">
      <c r="A33" s="10">
        <v>22</v>
      </c>
      <c r="B33" s="3" t="s">
        <v>46</v>
      </c>
      <c r="C33" s="3">
        <v>3</v>
      </c>
      <c r="D33" s="23">
        <v>2025</v>
      </c>
      <c r="E33" s="5">
        <v>300000</v>
      </c>
      <c r="F33" s="19"/>
      <c r="G33" s="19">
        <f t="shared" si="0"/>
        <v>300000</v>
      </c>
      <c r="H33" s="19"/>
      <c r="I33" s="52">
        <f t="shared" si="1"/>
        <v>300000</v>
      </c>
      <c r="J33" s="53" t="s">
        <v>64</v>
      </c>
    </row>
    <row r="34" spans="1:10" ht="15.5" x14ac:dyDescent="0.35">
      <c r="A34" s="10">
        <v>23</v>
      </c>
      <c r="B34" s="3" t="s">
        <v>47</v>
      </c>
      <c r="C34" s="3">
        <v>30</v>
      </c>
      <c r="D34" s="23">
        <v>2025</v>
      </c>
      <c r="E34" s="5">
        <v>1500000</v>
      </c>
      <c r="F34" s="19"/>
      <c r="G34" s="19">
        <f t="shared" si="0"/>
        <v>1500000</v>
      </c>
      <c r="H34" s="19"/>
      <c r="I34" s="52">
        <f t="shared" si="1"/>
        <v>1500000</v>
      </c>
      <c r="J34" s="53" t="s">
        <v>64</v>
      </c>
    </row>
    <row r="35" spans="1:10" ht="15.5" x14ac:dyDescent="0.35">
      <c r="A35" s="10">
        <v>24</v>
      </c>
      <c r="B35" s="3" t="s">
        <v>48</v>
      </c>
      <c r="C35" s="3">
        <v>2</v>
      </c>
      <c r="D35" s="23">
        <v>2025</v>
      </c>
      <c r="E35" s="5">
        <v>100000</v>
      </c>
      <c r="F35" s="19"/>
      <c r="G35" s="19">
        <f t="shared" si="0"/>
        <v>100000</v>
      </c>
      <c r="H35" s="19"/>
      <c r="I35" s="52">
        <f t="shared" si="1"/>
        <v>100000</v>
      </c>
      <c r="J35" s="53" t="s">
        <v>64</v>
      </c>
    </row>
    <row r="36" spans="1:10" ht="15.5" x14ac:dyDescent="0.35">
      <c r="A36" s="10">
        <v>25</v>
      </c>
      <c r="B36" s="3" t="s">
        <v>49</v>
      </c>
      <c r="C36" s="3">
        <v>1</v>
      </c>
      <c r="D36" s="23">
        <v>2025</v>
      </c>
      <c r="E36" s="5">
        <v>50000</v>
      </c>
      <c r="F36" s="19"/>
      <c r="G36" s="19">
        <f t="shared" si="0"/>
        <v>50000</v>
      </c>
      <c r="H36" s="19"/>
      <c r="I36" s="52">
        <f t="shared" si="1"/>
        <v>50000</v>
      </c>
      <c r="J36" s="53" t="s">
        <v>64</v>
      </c>
    </row>
    <row r="37" spans="1:10" ht="15.5" x14ac:dyDescent="0.35">
      <c r="A37" s="10">
        <v>26</v>
      </c>
      <c r="B37" s="3" t="s">
        <v>50</v>
      </c>
      <c r="C37" s="3">
        <v>1</v>
      </c>
      <c r="D37" s="23">
        <v>2025</v>
      </c>
      <c r="E37" s="5">
        <v>50000</v>
      </c>
      <c r="F37" s="19"/>
      <c r="G37" s="19">
        <f t="shared" si="0"/>
        <v>50000</v>
      </c>
      <c r="H37" s="19"/>
      <c r="I37" s="52">
        <f t="shared" si="1"/>
        <v>50000</v>
      </c>
      <c r="J37" s="53" t="s">
        <v>64</v>
      </c>
    </row>
    <row r="38" spans="1:10" ht="15.5" x14ac:dyDescent="0.35">
      <c r="A38" s="10">
        <v>27</v>
      </c>
      <c r="B38" s="3" t="s">
        <v>51</v>
      </c>
      <c r="C38" s="3">
        <v>20</v>
      </c>
      <c r="D38" s="23">
        <v>2025</v>
      </c>
      <c r="E38" s="5">
        <v>1000000</v>
      </c>
      <c r="F38" s="19"/>
      <c r="G38" s="19">
        <f t="shared" si="0"/>
        <v>1000000</v>
      </c>
      <c r="H38" s="19"/>
      <c r="I38" s="52">
        <f t="shared" si="1"/>
        <v>1000000</v>
      </c>
      <c r="J38" s="53" t="s">
        <v>64</v>
      </c>
    </row>
    <row r="39" spans="1:10" ht="15.5" x14ac:dyDescent="0.35">
      <c r="A39" s="10">
        <v>28</v>
      </c>
      <c r="B39" s="3" t="s">
        <v>52</v>
      </c>
      <c r="C39" s="3">
        <v>60</v>
      </c>
      <c r="D39" s="23">
        <v>2025</v>
      </c>
      <c r="E39" s="5">
        <v>120000</v>
      </c>
      <c r="F39" s="19"/>
      <c r="G39" s="19">
        <f t="shared" si="0"/>
        <v>120000</v>
      </c>
      <c r="H39" s="19"/>
      <c r="I39" s="52">
        <f t="shared" si="1"/>
        <v>120000</v>
      </c>
      <c r="J39" s="53" t="s">
        <v>64</v>
      </c>
    </row>
    <row r="40" spans="1:10" ht="15.5" x14ac:dyDescent="0.35">
      <c r="A40" s="10">
        <v>29</v>
      </c>
      <c r="B40" s="3" t="s">
        <v>53</v>
      </c>
      <c r="C40" s="3">
        <v>10</v>
      </c>
      <c r="D40" s="23">
        <v>2025</v>
      </c>
      <c r="E40" s="5">
        <v>250000</v>
      </c>
      <c r="F40" s="19"/>
      <c r="G40" s="19">
        <f t="shared" si="0"/>
        <v>250000</v>
      </c>
      <c r="H40" s="19"/>
      <c r="I40" s="52">
        <f t="shared" si="1"/>
        <v>250000</v>
      </c>
      <c r="J40" s="53" t="s">
        <v>64</v>
      </c>
    </row>
    <row r="41" spans="1:10" ht="15.5" x14ac:dyDescent="0.35">
      <c r="A41" s="10">
        <v>30</v>
      </c>
      <c r="B41" s="3" t="s">
        <v>54</v>
      </c>
      <c r="C41" s="3">
        <v>1</v>
      </c>
      <c r="D41" s="23">
        <v>2025</v>
      </c>
      <c r="E41" s="5">
        <v>2000000</v>
      </c>
      <c r="F41" s="19"/>
      <c r="G41" s="19">
        <f t="shared" si="0"/>
        <v>2000000</v>
      </c>
      <c r="H41" s="19"/>
      <c r="I41" s="52">
        <f t="shared" si="1"/>
        <v>2000000</v>
      </c>
      <c r="J41" s="53" t="s">
        <v>64</v>
      </c>
    </row>
    <row r="42" spans="1:10" ht="15.5" x14ac:dyDescent="0.35">
      <c r="A42" s="10">
        <v>31</v>
      </c>
      <c r="B42" s="3" t="s">
        <v>55</v>
      </c>
      <c r="C42" s="3">
        <v>2</v>
      </c>
      <c r="D42" s="23">
        <v>2025</v>
      </c>
      <c r="E42" s="5">
        <v>300000</v>
      </c>
      <c r="F42" s="19"/>
      <c r="G42" s="19">
        <f t="shared" si="0"/>
        <v>300000</v>
      </c>
      <c r="H42" s="19"/>
      <c r="I42" s="52">
        <f t="shared" si="1"/>
        <v>300000</v>
      </c>
      <c r="J42" s="53" t="s">
        <v>64</v>
      </c>
    </row>
    <row r="43" spans="1:10" ht="15.5" x14ac:dyDescent="0.35">
      <c r="A43" s="10">
        <v>32</v>
      </c>
      <c r="B43" s="3" t="s">
        <v>60</v>
      </c>
      <c r="C43" s="3">
        <v>6</v>
      </c>
      <c r="D43" s="24">
        <v>2026</v>
      </c>
      <c r="E43" s="5">
        <v>7342000</v>
      </c>
      <c r="F43" s="19"/>
      <c r="G43" s="19">
        <f t="shared" si="0"/>
        <v>7342000</v>
      </c>
      <c r="H43" s="19"/>
      <c r="I43" s="52">
        <f t="shared" si="1"/>
        <v>7342000</v>
      </c>
      <c r="J43" s="53" t="s">
        <v>64</v>
      </c>
    </row>
    <row r="44" spans="1:10" ht="15.5" x14ac:dyDescent="0.35">
      <c r="A44" s="10">
        <v>33</v>
      </c>
      <c r="B44" s="3" t="s">
        <v>56</v>
      </c>
      <c r="C44" s="3">
        <v>6</v>
      </c>
      <c r="D44" s="24">
        <v>2026</v>
      </c>
      <c r="E44" s="4">
        <v>6556000</v>
      </c>
      <c r="F44" s="19"/>
      <c r="G44" s="19">
        <f t="shared" si="0"/>
        <v>6556000</v>
      </c>
      <c r="H44" s="19"/>
      <c r="I44" s="52">
        <f t="shared" si="1"/>
        <v>6556000</v>
      </c>
      <c r="J44" s="53" t="s">
        <v>64</v>
      </c>
    </row>
    <row r="45" spans="1:10" ht="15.5" x14ac:dyDescent="0.35">
      <c r="A45" s="10">
        <v>34</v>
      </c>
      <c r="B45" s="3" t="s">
        <v>57</v>
      </c>
      <c r="C45" s="3">
        <v>8</v>
      </c>
      <c r="D45" s="24">
        <v>2026</v>
      </c>
      <c r="E45" s="4">
        <v>5200000</v>
      </c>
      <c r="F45" s="19"/>
      <c r="G45" s="19">
        <f t="shared" si="0"/>
        <v>5200000</v>
      </c>
      <c r="H45" s="19"/>
      <c r="I45" s="52">
        <f t="shared" si="1"/>
        <v>5200000</v>
      </c>
      <c r="J45" s="53" t="s">
        <v>64</v>
      </c>
    </row>
    <row r="46" spans="1:10" ht="15.5" x14ac:dyDescent="0.35">
      <c r="A46" s="10">
        <v>35</v>
      </c>
      <c r="B46" s="3" t="s">
        <v>59</v>
      </c>
      <c r="C46" s="3">
        <v>4</v>
      </c>
      <c r="D46" s="24">
        <v>2026</v>
      </c>
      <c r="E46" s="4">
        <v>18900000</v>
      </c>
      <c r="F46" s="19"/>
      <c r="G46" s="19">
        <f t="shared" si="0"/>
        <v>18900000</v>
      </c>
      <c r="H46" s="19"/>
      <c r="I46" s="52">
        <f t="shared" si="1"/>
        <v>18900000</v>
      </c>
      <c r="J46" s="53" t="s">
        <v>64</v>
      </c>
    </row>
    <row r="47" spans="1:10" ht="15.5" x14ac:dyDescent="0.35">
      <c r="A47" s="10"/>
      <c r="B47" s="47" t="s">
        <v>58</v>
      </c>
      <c r="C47" s="47"/>
      <c r="D47" s="48"/>
      <c r="E47" s="49">
        <f>SUM(E15:E46)</f>
        <v>92465000</v>
      </c>
      <c r="F47" s="49">
        <f t="shared" ref="F47:I47" si="2">SUM(F15:F46)</f>
        <v>0</v>
      </c>
      <c r="G47" s="49">
        <f t="shared" si="2"/>
        <v>92465000</v>
      </c>
      <c r="H47" s="49">
        <f t="shared" si="2"/>
        <v>0</v>
      </c>
      <c r="I47" s="49">
        <f t="shared" si="2"/>
        <v>92465000</v>
      </c>
      <c r="J47" s="53"/>
    </row>
    <row r="48" spans="1:10" ht="15.5" x14ac:dyDescent="0.35">
      <c r="A48" s="10"/>
      <c r="B48" s="16"/>
      <c r="C48" s="16"/>
      <c r="D48" s="11"/>
      <c r="E48" s="18"/>
      <c r="F48" s="19"/>
      <c r="G48" s="19"/>
      <c r="H48" s="19"/>
      <c r="I48" s="52"/>
      <c r="J48" s="53"/>
    </row>
    <row r="49" spans="1:10" ht="15.5" x14ac:dyDescent="0.35">
      <c r="A49" s="25"/>
      <c r="B49" s="26" t="s">
        <v>22</v>
      </c>
      <c r="C49" s="26"/>
      <c r="D49" s="13"/>
      <c r="E49" s="27">
        <f>+E9+E13+E47</f>
        <v>1483698276</v>
      </c>
      <c r="F49" s="27">
        <f t="shared" ref="F49:I49" si="3">+F9+F13+F47</f>
        <v>0</v>
      </c>
      <c r="G49" s="27">
        <f t="shared" si="3"/>
        <v>1483698276</v>
      </c>
      <c r="H49" s="27">
        <f t="shared" si="3"/>
        <v>0</v>
      </c>
      <c r="I49" s="14">
        <f t="shared" si="3"/>
        <v>1483698276</v>
      </c>
      <c r="J49" s="53"/>
    </row>
    <row r="50" spans="1:10" ht="15.5" x14ac:dyDescent="0.35">
      <c r="A50" s="28"/>
      <c r="B50" s="29"/>
      <c r="C50" s="29"/>
      <c r="D50" s="29"/>
      <c r="E50" s="30"/>
      <c r="F50" s="30"/>
      <c r="G50" s="30"/>
      <c r="H50" s="30"/>
      <c r="I50" s="30"/>
    </row>
    <row r="51" spans="1:10" ht="15.5" x14ac:dyDescent="0.35">
      <c r="A51" s="31"/>
      <c r="B51" s="32"/>
      <c r="C51" s="32"/>
      <c r="D51" s="32"/>
      <c r="E51" s="59" t="s">
        <v>17</v>
      </c>
      <c r="F51" s="59"/>
      <c r="G51" s="59"/>
      <c r="H51" s="59"/>
      <c r="I51" s="59"/>
    </row>
    <row r="52" spans="1:10" ht="15.5" x14ac:dyDescent="0.35">
      <c r="A52" s="28"/>
      <c r="B52" s="34" t="s">
        <v>2</v>
      </c>
      <c r="C52" s="34"/>
      <c r="D52" s="35"/>
      <c r="E52" s="59" t="s">
        <v>3</v>
      </c>
      <c r="F52" s="59"/>
      <c r="G52" s="59"/>
      <c r="H52" s="59"/>
      <c r="I52" s="59"/>
    </row>
    <row r="53" spans="1:10" ht="15.5" x14ac:dyDescent="0.35">
      <c r="A53" s="28"/>
      <c r="B53" s="34" t="s">
        <v>4</v>
      </c>
      <c r="C53" s="34"/>
      <c r="D53" s="35"/>
      <c r="E53" s="6"/>
      <c r="F53" s="6"/>
      <c r="G53" s="6"/>
      <c r="H53" s="6"/>
      <c r="I53" s="6"/>
    </row>
    <row r="54" spans="1:10" ht="15.5" x14ac:dyDescent="0.35">
      <c r="A54" s="28"/>
      <c r="B54" s="34"/>
      <c r="C54" s="34"/>
      <c r="D54" s="35"/>
      <c r="E54" s="36"/>
      <c r="F54" s="6"/>
      <c r="G54" s="6"/>
      <c r="H54" s="6"/>
      <c r="I54" s="6"/>
    </row>
    <row r="55" spans="1:10" ht="15.5" x14ac:dyDescent="0.35">
      <c r="A55" s="33"/>
      <c r="B55" s="34"/>
      <c r="C55" s="34"/>
      <c r="D55" s="35"/>
      <c r="E55" s="36"/>
      <c r="F55" s="37"/>
      <c r="G55" s="37"/>
      <c r="H55" s="37"/>
      <c r="I55" s="37"/>
    </row>
    <row r="56" spans="1:10" ht="15.5" x14ac:dyDescent="0.35">
      <c r="A56" s="33"/>
      <c r="B56" s="34"/>
      <c r="C56" s="34"/>
      <c r="D56" s="38"/>
      <c r="E56" s="36"/>
      <c r="F56" s="37"/>
      <c r="G56" s="37"/>
      <c r="H56" s="37"/>
      <c r="I56" s="37"/>
    </row>
    <row r="57" spans="1:10" ht="15.5" x14ac:dyDescent="0.35">
      <c r="A57" s="33"/>
      <c r="B57" s="39" t="s">
        <v>7</v>
      </c>
      <c r="C57" s="39"/>
      <c r="D57" s="40"/>
      <c r="E57" s="60" t="s">
        <v>5</v>
      </c>
      <c r="F57" s="60"/>
      <c r="G57" s="60"/>
      <c r="H57" s="60"/>
      <c r="I57" s="60"/>
    </row>
    <row r="62" spans="1:10" x14ac:dyDescent="0.35">
      <c r="E62" s="2"/>
    </row>
    <row r="63" spans="1:10" x14ac:dyDescent="0.35">
      <c r="E63" s="2"/>
    </row>
    <row r="64" spans="1:10" x14ac:dyDescent="0.35">
      <c r="E64" s="2"/>
    </row>
    <row r="65" spans="5:5" x14ac:dyDescent="0.35">
      <c r="E65" s="2"/>
    </row>
    <row r="66" spans="5:5" x14ac:dyDescent="0.35">
      <c r="E66" s="2"/>
    </row>
    <row r="67" spans="5:5" x14ac:dyDescent="0.35">
      <c r="E67" s="2"/>
    </row>
    <row r="68" spans="5:5" x14ac:dyDescent="0.35">
      <c r="E68" s="2"/>
    </row>
    <row r="69" spans="5:5" x14ac:dyDescent="0.35">
      <c r="E69" s="2"/>
    </row>
    <row r="71" spans="5:5" x14ac:dyDescent="0.35">
      <c r="E71" s="2"/>
    </row>
    <row r="72" spans="5:5" x14ac:dyDescent="0.35">
      <c r="E72" s="1">
        <f>+E69-E71</f>
        <v>0</v>
      </c>
    </row>
  </sheetData>
  <mergeCells count="15">
    <mergeCell ref="E52:I52"/>
    <mergeCell ref="E57:I57"/>
    <mergeCell ref="A4:A6"/>
    <mergeCell ref="B4:B6"/>
    <mergeCell ref="D4:D6"/>
    <mergeCell ref="E4:E6"/>
    <mergeCell ref="F4:F6"/>
    <mergeCell ref="G4:G6"/>
    <mergeCell ref="H4:H6"/>
    <mergeCell ref="I4:I6"/>
    <mergeCell ref="J4:J6"/>
    <mergeCell ref="A1:J1"/>
    <mergeCell ref="A2:J2"/>
    <mergeCell ref="A3:J3"/>
    <mergeCell ref="E51:I51"/>
  </mergeCells>
  <pageMargins left="0.70866141732283472" right="0.51181102362204722" top="0.74803149606299213" bottom="0.55118110236220474" header="0.31496062992125984" footer="0.31496062992125984"/>
  <pageSetup paperSize="9"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1</vt:i4>
      </vt:variant>
      <vt:variant>
        <vt:lpstr>Rentang Bernama</vt:lpstr>
      </vt:variant>
      <vt:variant>
        <vt:i4>1</vt:i4>
      </vt:variant>
    </vt:vector>
  </HeadingPairs>
  <TitlesOfParts>
    <vt:vector size="2" baseType="lpstr">
      <vt:lpstr>AKTIVA TETAP</vt:lpstr>
      <vt:lpstr>'AKTIVA TETAP'!Print_Area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akun office</cp:lastModifiedBy>
  <cp:lastPrinted>2026-08-21T03:00:04Z</cp:lastPrinted>
  <dcterms:created xsi:type="dcterms:W3CDTF">2016-01-19T09:11:04Z</dcterms:created>
  <dcterms:modified xsi:type="dcterms:W3CDTF">2026-08-21T07:47:04Z</dcterms:modified>
</cp:coreProperties>
</file>